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icherungen\"/>
    </mc:Choice>
  </mc:AlternateContent>
  <xr:revisionPtr revIDLastSave="0" documentId="13_ncr:1_{2BD2F020-BC99-4E74-B0FE-B8F9FC14A15D}" xr6:coauthVersionLast="47" xr6:coauthVersionMax="47" xr10:uidLastSave="{00000000-0000-0000-0000-000000000000}"/>
  <bookViews>
    <workbookView xWindow="780" yWindow="780" windowWidth="16740" windowHeight="8670" xr2:uid="{00000000-000D-0000-FFFF-FFFF00000000}"/>
  </bookViews>
  <sheets>
    <sheet name="Leistungszuschla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H23" i="2" s="1"/>
  <c r="J22" i="2"/>
  <c r="H22" i="2" s="1"/>
  <c r="J21" i="2"/>
  <c r="H21" i="2" s="1"/>
  <c r="J18" i="2"/>
  <c r="H18" i="2" s="1"/>
  <c r="J17" i="2"/>
  <c r="H17" i="2" s="1"/>
  <c r="K16" i="2"/>
  <c r="F15" i="2"/>
  <c r="F21" i="2" l="1"/>
  <c r="C21" i="2" s="1"/>
  <c r="F17" i="2"/>
  <c r="C17" i="2" s="1"/>
  <c r="J16" i="2"/>
  <c r="C19" i="2"/>
  <c r="F19" i="2" s="1"/>
  <c r="F20" i="2" l="1"/>
  <c r="F16" i="2"/>
  <c r="F24" i="2" l="1"/>
  <c r="C20" i="2"/>
  <c r="C29" i="2" l="1"/>
  <c r="C16" i="2"/>
  <c r="E29" i="2"/>
  <c r="D29" i="2"/>
  <c r="C24" i="2"/>
  <c r="F29" i="2"/>
  <c r="E30" i="2" l="1"/>
  <c r="F30" i="2"/>
  <c r="C30" i="2"/>
  <c r="D30" i="2"/>
</calcChain>
</file>

<file path=xl/sharedStrings.xml><?xml version="1.0" encoding="utf-8"?>
<sst xmlns="http://schemas.openxmlformats.org/spreadsheetml/2006/main" count="56" uniqueCount="40">
  <si>
    <t>Jahr 2</t>
  </si>
  <si>
    <t>Jahr 1</t>
  </si>
  <si>
    <t>Jahr 3</t>
  </si>
  <si>
    <t>ab Jahr 4</t>
  </si>
  <si>
    <t>Pflegegrad</t>
  </si>
  <si>
    <t>bei Pflegegrad 2-5</t>
  </si>
  <si>
    <t>verbleibender Kostenanteil für Pflege (pflegebedingter Eigenanteil)</t>
  </si>
  <si>
    <t>Kostenanteil für Unterkunft, Verpflegung, Investitionskosten</t>
  </si>
  <si>
    <t>gesamt zu zahlender Eigenanteil</t>
  </si>
  <si>
    <t>Anleitung:</t>
  </si>
  <si>
    <t>Kostensatz des Pflegeheims</t>
  </si>
  <si>
    <t>Unterkunft</t>
  </si>
  <si>
    <t>Verpflegung</t>
  </si>
  <si>
    <t>Investitionen</t>
  </si>
  <si>
    <t>Ausbild.-umlage</t>
  </si>
  <si>
    <t>davon Kosten für die Pflege
(inkl. Ausbildungsumlage)</t>
  </si>
  <si>
    <t>Monatliche Kosten</t>
  </si>
  <si>
    <t>Pflegekosten</t>
  </si>
  <si>
    <t>Tagessätze</t>
  </si>
  <si>
    <t>monatlich</t>
  </si>
  <si>
    <t>Umrechnung von Tagessätzen in</t>
  </si>
  <si>
    <t>monatliche Kosten (x 30,42 Tage)</t>
  </si>
  <si>
    <t>Zusammenfassung differenzierter monatlicher Kosten</t>
  </si>
  <si>
    <t>in Pflegekostenanteil und restliche Kosten</t>
  </si>
  <si>
    <t>In der Tabelle unten sehen Sie dann den zu erhaltenden Kostenzuschlag je nachdem seit wievielen Jahren die Person bereits in einer stationären Pflegeeinrichtung lebt.</t>
  </si>
  <si>
    <t>(es muss nicht dieselbe Pflegeeinrichtung sein, die Gesamtzahl der Jahre ist entscheidend)</t>
  </si>
  <si>
    <t>Zusätzliche Leistungen der Pflegeversicherung für Bewohner in Pflegeheimen (Leistungszuschlag stationäre Pflege)       Stand 1.1.2024</t>
  </si>
  <si>
    <t xml:space="preserve">Beide Leistungen (nach § 43 und § 43c) werden mit der folgenden Berechnungstabelle ermittelt. So können die Verringerung der Kosten eines Pflegeheimaufenthalts </t>
  </si>
  <si>
    <t>Alle Bewohner in Pflegeheimen (stationäre Pflege) erhalten ab Pflegegrad 2 finanzielle Leistungen der Pflegeversicherung entsprechend ihrem Pflegegrad (§ 43 SGB XI).</t>
  </si>
  <si>
    <t xml:space="preserve">Zusätzlich erhalten sie noch je nach Dauer Ihres Aufenthalts einen sogenannten Leistungszuschlag (§ 43c). Hierdurch verringern sich die Kosten, die für einen Pflegeheimaufenthalt </t>
  </si>
  <si>
    <t>zu bezahlen sind, zusätzlich.</t>
  </si>
  <si>
    <t>wie auch die noch verbleibenden Kosten konkret berechnet werden. Bei der Dauer des Pflegeheimaufenthalts geht es um die Dauer insgesamt, also ggfs. auch in meheren Einrichtungen.</t>
  </si>
  <si>
    <t>&lt;- Übertrag</t>
  </si>
  <si>
    <t>Zuschlag zum pflegebedingten Eigenanteil</t>
  </si>
  <si>
    <t xml:space="preserve">gesamt zu zahlender Eigenanteil </t>
  </si>
  <si>
    <t>Tragen Sie in die gelb markierten Felder entweder die Tagessätze oder die monatlichen Kosten der Pflegeeinrichtung ein, die Ihnen bekannt sind. (Es sind nur Beispieldaten eingetragen)</t>
  </si>
  <si>
    <t>Wenn Sie die Tagessätze eintragen, werden die monatlichen Kosten automatisch berechnet und übertragen. Geben Sie den Pflegegrad ein.</t>
  </si>
  <si>
    <t>Leistungen der Pflegeversicherung</t>
  </si>
  <si>
    <t>Leistungen der Pflegeversicherung (je nach Pflegegrad)</t>
  </si>
  <si>
    <r>
      <t xml:space="preserve">Pflegegrad (2-5)  </t>
    </r>
    <r>
      <rPr>
        <sz val="11"/>
        <color theme="1"/>
        <rFont val="Source Sans Pro"/>
        <family val="2"/>
      </rPr>
      <t xml:space="preserve">          bitte angeben: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</si>
</sst>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0.5"/>
      <color rgb="FF000000"/>
      <name val="Source Sans Pro"/>
      <family val="2"/>
    </font>
    <font>
      <sz val="10.5"/>
      <color rgb="FF000000"/>
      <name val="Source Sans Pro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EA04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9" fontId="2" fillId="0" borderId="4" xfId="0" applyNumberFormat="1" applyFont="1" applyBorder="1" applyAlignment="1">
      <alignment vertical="center" wrapText="1"/>
    </xf>
    <xf numFmtId="6" fontId="1" fillId="0" borderId="4" xfId="0" applyNumberFormat="1" applyFont="1" applyBorder="1" applyAlignment="1">
      <alignment horizontal="right" vertical="center" wrapText="1"/>
    </xf>
    <xf numFmtId="6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6" fontId="1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0" fontId="0" fillId="0" borderId="11" xfId="0" applyBorder="1"/>
    <xf numFmtId="6" fontId="1" fillId="2" borderId="12" xfId="0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/>
    <xf numFmtId="6" fontId="1" fillId="2" borderId="14" xfId="0" applyNumberFormat="1" applyFont="1" applyFill="1" applyBorder="1" applyAlignment="1" applyProtection="1">
      <alignment vertical="center" wrapText="1"/>
      <protection locked="0"/>
    </xf>
    <xf numFmtId="6" fontId="1" fillId="2" borderId="15" xfId="0" applyNumberFormat="1" applyFont="1" applyFill="1" applyBorder="1" applyAlignment="1" applyProtection="1">
      <alignment vertical="center" wrapText="1"/>
      <protection locked="0"/>
    </xf>
    <xf numFmtId="6" fontId="1" fillId="0" borderId="16" xfId="0" applyNumberFormat="1" applyFont="1" applyBorder="1" applyAlignment="1">
      <alignment vertical="center" wrapText="1"/>
    </xf>
    <xf numFmtId="6" fontId="1" fillId="0" borderId="17" xfId="0" applyNumberFormat="1" applyFont="1" applyBorder="1" applyAlignment="1">
      <alignment vertical="center" wrapText="1"/>
    </xf>
    <xf numFmtId="6" fontId="1" fillId="0" borderId="18" xfId="0" applyNumberFormat="1" applyFont="1" applyBorder="1" applyAlignment="1">
      <alignment vertical="center" wrapText="1"/>
    </xf>
    <xf numFmtId="8" fontId="1" fillId="2" borderId="16" xfId="0" applyNumberFormat="1" applyFont="1" applyFill="1" applyBorder="1" applyAlignment="1" applyProtection="1">
      <alignment vertical="center" wrapText="1"/>
      <protection locked="0"/>
    </xf>
    <xf numFmtId="8" fontId="1" fillId="2" borderId="17" xfId="0" applyNumberFormat="1" applyFont="1" applyFill="1" applyBorder="1" applyAlignment="1" applyProtection="1">
      <alignment vertical="center" wrapText="1"/>
      <protection locked="0"/>
    </xf>
    <xf numFmtId="8" fontId="1" fillId="2" borderId="18" xfId="0" applyNumberFormat="1" applyFont="1" applyFill="1" applyBorder="1" applyAlignment="1" applyProtection="1">
      <alignment vertical="center" wrapText="1"/>
      <protection locked="0"/>
    </xf>
    <xf numFmtId="8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6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6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6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6" fontId="1" fillId="0" borderId="1" xfId="0" applyNumberFormat="1" applyFont="1" applyBorder="1" applyAlignment="1">
      <alignment vertical="center" wrapText="1"/>
    </xf>
    <xf numFmtId="6" fontId="4" fillId="0" borderId="5" xfId="0" applyNumberFormat="1" applyFont="1" applyBorder="1" applyAlignment="1">
      <alignment vertical="center" wrapText="1"/>
    </xf>
    <xf numFmtId="6" fontId="4" fillId="0" borderId="7" xfId="0" applyNumberFormat="1" applyFont="1" applyBorder="1" applyAlignment="1">
      <alignment vertical="center" wrapText="1"/>
    </xf>
    <xf numFmtId="6" fontId="4" fillId="0" borderId="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CEA04"/>
      <color rgb="FFFFF30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0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2.85546875" customWidth="1"/>
    <col min="2" max="2" width="33" customWidth="1"/>
    <col min="3" max="3" width="9.5703125" customWidth="1"/>
    <col min="4" max="4" width="8.7109375" customWidth="1"/>
    <col min="5" max="5" width="9" customWidth="1"/>
    <col min="6" max="6" width="9.42578125" customWidth="1"/>
    <col min="7" max="7" width="19.42578125" customWidth="1"/>
    <col min="8" max="8" width="10.5703125" customWidth="1"/>
    <col min="9" max="9" width="12.85546875" customWidth="1"/>
    <col min="10" max="10" width="12.42578125" customWidth="1"/>
    <col min="11" max="11" width="11.140625" customWidth="1"/>
    <col min="12" max="12" width="17.140625" customWidth="1"/>
  </cols>
  <sheetData>
    <row r="1" spans="2:11" ht="18.75" x14ac:dyDescent="0.3">
      <c r="B1" s="11" t="s">
        <v>26</v>
      </c>
    </row>
    <row r="2" spans="2:11" x14ac:dyDescent="0.25">
      <c r="B2" t="s">
        <v>28</v>
      </c>
    </row>
    <row r="3" spans="2:11" x14ac:dyDescent="0.25">
      <c r="B3" t="s">
        <v>29</v>
      </c>
    </row>
    <row r="4" spans="2:11" x14ac:dyDescent="0.25">
      <c r="B4" t="s">
        <v>30</v>
      </c>
    </row>
    <row r="5" spans="2:11" x14ac:dyDescent="0.25">
      <c r="B5" t="s">
        <v>27</v>
      </c>
    </row>
    <row r="6" spans="2:11" x14ac:dyDescent="0.25">
      <c r="B6" t="s">
        <v>31</v>
      </c>
    </row>
    <row r="7" spans="2:11" x14ac:dyDescent="0.25">
      <c r="B7" s="10" t="s">
        <v>9</v>
      </c>
    </row>
    <row r="8" spans="2:11" x14ac:dyDescent="0.25">
      <c r="B8" t="s">
        <v>35</v>
      </c>
    </row>
    <row r="9" spans="2:11" x14ac:dyDescent="0.25">
      <c r="B9" t="s">
        <v>36</v>
      </c>
    </row>
    <row r="10" spans="2:11" x14ac:dyDescent="0.25">
      <c r="B10" t="s">
        <v>24</v>
      </c>
    </row>
    <row r="11" spans="2:11" x14ac:dyDescent="0.25">
      <c r="B11" t="s">
        <v>25</v>
      </c>
    </row>
    <row r="13" spans="2:11" x14ac:dyDescent="0.25">
      <c r="E13" s="1" t="s">
        <v>22</v>
      </c>
      <c r="J13" s="1" t="s">
        <v>20</v>
      </c>
    </row>
    <row r="14" spans="2:11" ht="15.75" thickBot="1" x14ac:dyDescent="0.3">
      <c r="B14" s="1" t="s">
        <v>16</v>
      </c>
      <c r="E14" s="1" t="s">
        <v>23</v>
      </c>
      <c r="J14" s="1" t="s">
        <v>21</v>
      </c>
    </row>
    <row r="15" spans="2:11" ht="19.899999999999999" customHeight="1" thickBot="1" x14ac:dyDescent="0.3">
      <c r="B15" s="2" t="s">
        <v>39</v>
      </c>
      <c r="C15" s="36">
        <v>2</v>
      </c>
      <c r="D15" s="38"/>
      <c r="F15" s="17">
        <f>C15</f>
        <v>2</v>
      </c>
      <c r="G15" s="19" t="s">
        <v>4</v>
      </c>
      <c r="J15" s="35" t="s">
        <v>19</v>
      </c>
      <c r="K15" s="35" t="s">
        <v>18</v>
      </c>
    </row>
    <row r="16" spans="2:11" ht="19.899999999999999" customHeight="1" thickBot="1" x14ac:dyDescent="0.3">
      <c r="B16" s="12" t="s">
        <v>10</v>
      </c>
      <c r="C16" s="13">
        <f>SUM(C17,C21)</f>
        <v>4257.8874000000005</v>
      </c>
      <c r="D16" s="39" t="s">
        <v>32</v>
      </c>
      <c r="E16" s="40"/>
      <c r="F16" s="13">
        <f>SUM(F21,F17)</f>
        <v>4257.8874000000005</v>
      </c>
      <c r="G16" s="20" t="s">
        <v>10</v>
      </c>
      <c r="H16" s="21"/>
      <c r="J16" s="13">
        <f>SUM(J21:J23,J17:J18)</f>
        <v>4257.8874000000005</v>
      </c>
      <c r="K16" s="34">
        <f>SUM(K21:K23,K17:K18)</f>
        <v>139.97</v>
      </c>
    </row>
    <row r="17" spans="2:12" ht="15.75" thickBot="1" x14ac:dyDescent="0.3">
      <c r="B17" s="46" t="s">
        <v>15</v>
      </c>
      <c r="C17" s="47">
        <f>F17</f>
        <v>2812.9374000000003</v>
      </c>
      <c r="D17" s="57" t="s">
        <v>32</v>
      </c>
      <c r="E17" s="58"/>
      <c r="F17" s="49">
        <f>SUM(H17:H18)</f>
        <v>2812.9374000000003</v>
      </c>
      <c r="G17" s="22" t="s">
        <v>17</v>
      </c>
      <c r="H17" s="24">
        <f>J17</f>
        <v>2683.0440000000003</v>
      </c>
      <c r="I17" s="37" t="s">
        <v>32</v>
      </c>
      <c r="J17" s="28">
        <f>K17*30.42</f>
        <v>2683.0440000000003</v>
      </c>
      <c r="K17" s="31">
        <v>88.2</v>
      </c>
      <c r="L17" s="22" t="s">
        <v>17</v>
      </c>
    </row>
    <row r="18" spans="2:12" ht="15.75" thickBot="1" x14ac:dyDescent="0.3">
      <c r="B18" s="46"/>
      <c r="C18" s="48"/>
      <c r="D18" s="57"/>
      <c r="E18" s="58"/>
      <c r="F18" s="49"/>
      <c r="G18" s="23" t="s">
        <v>14</v>
      </c>
      <c r="H18" s="27">
        <f>J18</f>
        <v>129.89339999999999</v>
      </c>
      <c r="I18" s="37" t="s">
        <v>32</v>
      </c>
      <c r="J18" s="29">
        <f>K18*30.42</f>
        <v>129.89339999999999</v>
      </c>
      <c r="K18" s="32">
        <v>4.2699999999999996</v>
      </c>
      <c r="L18" s="23" t="s">
        <v>14</v>
      </c>
    </row>
    <row r="19" spans="2:12" ht="42.75" customHeight="1" thickBot="1" x14ac:dyDescent="0.3">
      <c r="B19" s="14" t="s">
        <v>38</v>
      </c>
      <c r="C19" s="16">
        <f>IF(C15=2,770,IF(C15=3,1262,IF(C15=4,1775,IF(C15=5,2005,IF(C15=1,125,0)))))</f>
        <v>770</v>
      </c>
      <c r="F19" s="13">
        <f>C19</f>
        <v>770</v>
      </c>
      <c r="G19" s="53" t="s">
        <v>37</v>
      </c>
      <c r="H19" s="54"/>
    </row>
    <row r="20" spans="2:12" ht="41.25" customHeight="1" thickBot="1" x14ac:dyDescent="0.3">
      <c r="B20" s="12" t="s">
        <v>6</v>
      </c>
      <c r="C20" s="18">
        <f>F20</f>
        <v>2042.9374000000003</v>
      </c>
      <c r="D20" s="57" t="s">
        <v>32</v>
      </c>
      <c r="E20" s="58"/>
      <c r="F20" s="13">
        <f>F17-F19</f>
        <v>2042.9374000000003</v>
      </c>
      <c r="G20" s="55" t="s">
        <v>6</v>
      </c>
      <c r="H20" s="56"/>
    </row>
    <row r="21" spans="2:12" ht="15.75" thickBot="1" x14ac:dyDescent="0.3">
      <c r="B21" s="44" t="s">
        <v>7</v>
      </c>
      <c r="C21" s="45">
        <f>F21</f>
        <v>1444.95</v>
      </c>
      <c r="F21" s="50">
        <f>SUM(H21:H23)</f>
        <v>1444.95</v>
      </c>
      <c r="G21" s="22" t="s">
        <v>11</v>
      </c>
      <c r="H21" s="24">
        <f t="shared" ref="H21:H23" si="0">J21</f>
        <v>549.08100000000002</v>
      </c>
      <c r="I21" s="37" t="s">
        <v>32</v>
      </c>
      <c r="J21" s="28">
        <f t="shared" ref="J21:J23" si="1">K21*30.42</f>
        <v>549.08100000000002</v>
      </c>
      <c r="K21" s="31">
        <v>18.05</v>
      </c>
      <c r="L21" s="22" t="s">
        <v>11</v>
      </c>
    </row>
    <row r="22" spans="2:12" ht="15.75" thickBot="1" x14ac:dyDescent="0.3">
      <c r="B22" s="44"/>
      <c r="C22" s="45"/>
      <c r="D22" s="39" t="s">
        <v>32</v>
      </c>
      <c r="E22" s="40"/>
      <c r="F22" s="51"/>
      <c r="G22" s="25" t="s">
        <v>12</v>
      </c>
      <c r="H22" s="26">
        <f t="shared" si="0"/>
        <v>457.82100000000003</v>
      </c>
      <c r="I22" s="37" t="s">
        <v>32</v>
      </c>
      <c r="J22" s="30">
        <f t="shared" si="1"/>
        <v>457.82100000000003</v>
      </c>
      <c r="K22" s="33">
        <v>15.05</v>
      </c>
      <c r="L22" s="25" t="s">
        <v>12</v>
      </c>
    </row>
    <row r="23" spans="2:12" ht="15" customHeight="1" thickBot="1" x14ac:dyDescent="0.3">
      <c r="B23" s="44"/>
      <c r="C23" s="45"/>
      <c r="F23" s="52"/>
      <c r="G23" s="23" t="s">
        <v>13</v>
      </c>
      <c r="H23" s="27">
        <f t="shared" si="0"/>
        <v>438.04800000000006</v>
      </c>
      <c r="I23" s="37" t="s">
        <v>32</v>
      </c>
      <c r="J23" s="29">
        <f t="shared" si="1"/>
        <v>438.04800000000006</v>
      </c>
      <c r="K23" s="32">
        <v>14.4</v>
      </c>
      <c r="L23" s="23" t="s">
        <v>13</v>
      </c>
    </row>
    <row r="24" spans="2:12" ht="26.25" customHeight="1" thickBot="1" x14ac:dyDescent="0.3">
      <c r="B24" s="14" t="s">
        <v>8</v>
      </c>
      <c r="C24" s="15">
        <f>C20+C21</f>
        <v>3487.8874000000005</v>
      </c>
      <c r="F24" s="15">
        <f>SUM(F20:F23)</f>
        <v>3487.8874000000005</v>
      </c>
      <c r="G24" s="53" t="s">
        <v>8</v>
      </c>
      <c r="H24" s="54"/>
    </row>
    <row r="25" spans="2:12" x14ac:dyDescent="0.25">
      <c r="B25" s="4"/>
    </row>
    <row r="26" spans="2:12" ht="27.75" customHeight="1" thickBot="1" x14ac:dyDescent="0.3">
      <c r="B26" s="43"/>
      <c r="C26" s="43"/>
      <c r="D26" s="43"/>
      <c r="E26" s="43"/>
      <c r="F26" s="43"/>
      <c r="G26" s="43"/>
    </row>
    <row r="27" spans="2:12" ht="30" x14ac:dyDescent="0.25">
      <c r="B27" s="41" t="s">
        <v>5</v>
      </c>
      <c r="C27" s="5" t="s">
        <v>1</v>
      </c>
      <c r="D27" s="5" t="s">
        <v>0</v>
      </c>
      <c r="E27" s="5" t="s">
        <v>2</v>
      </c>
      <c r="F27" s="5" t="s">
        <v>3</v>
      </c>
    </row>
    <row r="28" spans="2:12" ht="15.75" thickBot="1" x14ac:dyDescent="0.3">
      <c r="B28" s="42"/>
      <c r="C28" s="6">
        <v>0.15</v>
      </c>
      <c r="D28" s="6">
        <v>0.3</v>
      </c>
      <c r="E28" s="6">
        <v>0.5</v>
      </c>
      <c r="F28" s="6">
        <v>0.75</v>
      </c>
    </row>
    <row r="29" spans="2:12" ht="30.75" thickBot="1" x14ac:dyDescent="0.3">
      <c r="B29" s="9" t="s">
        <v>33</v>
      </c>
      <c r="C29" s="7">
        <f>C28*$C$20</f>
        <v>306.44061000000005</v>
      </c>
      <c r="D29" s="7">
        <f>D28*$C$20</f>
        <v>612.8812200000001</v>
      </c>
      <c r="E29" s="7">
        <f>E28*$C$20</f>
        <v>1021.4687000000001</v>
      </c>
      <c r="F29" s="7">
        <f>F28*$C$20</f>
        <v>1532.2030500000001</v>
      </c>
    </row>
    <row r="30" spans="2:12" ht="28.15" customHeight="1" thickBot="1" x14ac:dyDescent="0.3">
      <c r="B30" s="3" t="s">
        <v>34</v>
      </c>
      <c r="C30" s="8">
        <f>$C$24-C29</f>
        <v>3181.4467900000004</v>
      </c>
      <c r="D30" s="8">
        <f>$C$24-D29</f>
        <v>2875.0061800000003</v>
      </c>
      <c r="E30" s="8">
        <f>$C$24-E29</f>
        <v>2466.4187000000002</v>
      </c>
      <c r="F30" s="8">
        <f>$C$24-F29</f>
        <v>1955.6843500000004</v>
      </c>
    </row>
  </sheetData>
  <sheetProtection sheet="1" objects="1" scenarios="1"/>
  <mergeCells count="15">
    <mergeCell ref="D16:E16"/>
    <mergeCell ref="B27:B28"/>
    <mergeCell ref="B26:G26"/>
    <mergeCell ref="B21:B23"/>
    <mergeCell ref="C21:C23"/>
    <mergeCell ref="B17:B18"/>
    <mergeCell ref="C17:C18"/>
    <mergeCell ref="F17:F18"/>
    <mergeCell ref="F21:F23"/>
    <mergeCell ref="G19:H19"/>
    <mergeCell ref="G20:H20"/>
    <mergeCell ref="G24:H24"/>
    <mergeCell ref="D22:E22"/>
    <mergeCell ref="D20:E20"/>
    <mergeCell ref="D17:E18"/>
  </mergeCells>
  <dataValidations count="1">
    <dataValidation type="list" allowBlank="1" showInputMessage="1" showErrorMessage="1" prompt="Wählen Sie einen Pflegegrad zwischen 2-5" sqref="C15" xr:uid="{00000000-0002-0000-0000-000000000000}">
      <formula1>"2,3,4,5"</formula1>
    </dataValidation>
  </dataValidation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Leistungszuschlag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gschwarz</dc:creator>
  <cp:lastModifiedBy>Schwarz, Guenther</cp:lastModifiedBy>
  <cp:lastPrinted>2024-01-09T05:56:53Z</cp:lastPrinted>
  <dcterms:created xsi:type="dcterms:W3CDTF">2021-06-25T12:58:48Z</dcterms:created>
  <dcterms:modified xsi:type="dcterms:W3CDTF">2024-01-09T06:48:01Z</dcterms:modified>
</cp:coreProperties>
</file>